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chimoroda\OneDrive - signalgroup.pl\Pulpit\"/>
    </mc:Choice>
  </mc:AlternateContent>
  <xr:revisionPtr revIDLastSave="0" documentId="13_ncr:1_{50C49704-639D-4A3F-8F0D-69D2BF505D5D}" xr6:coauthVersionLast="47" xr6:coauthVersionMax="47" xr10:uidLastSave="{00000000-0000-0000-0000-000000000000}"/>
  <bookViews>
    <workbookView xWindow="-108" yWindow="-108" windowWidth="23256" windowHeight="12456" xr2:uid="{1389F90C-71DA-4C30-93C0-077B4C148E5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1" i="1" l="1"/>
  <c r="F70" i="1"/>
  <c r="F66" i="1"/>
  <c r="F67" i="1"/>
  <c r="F68" i="1"/>
  <c r="F3" i="1"/>
  <c r="F69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2" i="1"/>
</calcChain>
</file>

<file path=xl/sharedStrings.xml><?xml version="1.0" encoding="utf-8"?>
<sst xmlns="http://schemas.openxmlformats.org/spreadsheetml/2006/main" count="209" uniqueCount="146">
  <si>
    <t>Producent</t>
  </si>
  <si>
    <t>Ilość</t>
  </si>
  <si>
    <t>Artykuł</t>
  </si>
  <si>
    <t>Oznaczenie</t>
  </si>
  <si>
    <t>Jednostkowa cena zakupu</t>
  </si>
  <si>
    <t>Łączna cena zakupu</t>
  </si>
  <si>
    <t>Hager</t>
  </si>
  <si>
    <t>FR23E1</t>
  </si>
  <si>
    <t>univers Rozdzielnica stojąca IP55/I 800x1850x275 + cokół 100mm</t>
  </si>
  <si>
    <t>FR24E1</t>
  </si>
  <si>
    <t>univers Rozdzielnica stojąca IP55/I 1050x1850x275 + cokół 100mm</t>
  </si>
  <si>
    <t>FZ721A</t>
  </si>
  <si>
    <t>univers Łącznik poziomy 6mm dla FR 275</t>
  </si>
  <si>
    <t>UT12PN</t>
  </si>
  <si>
    <t>univers Poprzeczka 2-polowa</t>
  </si>
  <si>
    <t>UD12A1</t>
  </si>
  <si>
    <t>univers N Blok dla zacisków szeregowych poziomych 150x500mm</t>
  </si>
  <si>
    <t>UD21F1</t>
  </si>
  <si>
    <t>univers N Blok pusty 300x250mm</t>
  </si>
  <si>
    <t>UD22A1</t>
  </si>
  <si>
    <t>univers N Blok dla zacisków szeregowych poziomych 300x500mm</t>
  </si>
  <si>
    <t>UD22B2</t>
  </si>
  <si>
    <t>univers N Blok dla aparatów modułowych montowanych poziomo 2x26M 300x500mm</t>
  </si>
  <si>
    <t>UD22H1B</t>
  </si>
  <si>
    <t>univers N Blok z szyną nośną dla 1xNH00(2xNH000)+2x17M 300x500mm</t>
  </si>
  <si>
    <t>UD31B1</t>
  </si>
  <si>
    <t>univers N Blok dla aparatów modułowych montowanych poziomo 3x12M 450x250mm</t>
  </si>
  <si>
    <t>UD32A1N</t>
  </si>
  <si>
    <t>univers N Blok dla zacisków szeregowych, poziomych</t>
  </si>
  <si>
    <t>UD32B2</t>
  </si>
  <si>
    <t>univers N Blok dla aparatów modułowych montowanych poziomo 3x26M 450x500mm</t>
  </si>
  <si>
    <t>UE11E0</t>
  </si>
  <si>
    <t>univers N Blok dla szyn zbiorczych poz. 12/20/30x5/10mm 60mm 1-pol. 150x250mm</t>
  </si>
  <si>
    <t>UE12E0</t>
  </si>
  <si>
    <t>univers N Blok dla szyn zbiorczych poz. 12/20/30x5/10mm 60mm 1-pol. 150x500mm</t>
  </si>
  <si>
    <t>UE31E0A</t>
  </si>
  <si>
    <t>univers N Blok dla szyn zbiorczych poz. 12/20/30x5/10mm 60mm 4/5-pol. 450x250mm</t>
  </si>
  <si>
    <t>UE31E1B</t>
  </si>
  <si>
    <t>univers N Blok dla szyn zbiorczych poz. 60mm 4/5-pol. 1xNH1 450x250mm</t>
  </si>
  <si>
    <t>UE31E2B</t>
  </si>
  <si>
    <t>univers N Blok dla szyn zbiorczych poz. 60mm 4/5-pol. 2xNH00 450x250mm</t>
  </si>
  <si>
    <t>UK21LH0</t>
  </si>
  <si>
    <t>univers N 300x250mm podzespół dla wyłącznika mocy H3+ P160</t>
  </si>
  <si>
    <t>UN11A</t>
  </si>
  <si>
    <t>univers Szyna nośna 1650mm 2szt.</t>
  </si>
  <si>
    <t>UN12A</t>
  </si>
  <si>
    <t>univers Szyna nośna 1800mm 2szt.</t>
  </si>
  <si>
    <t>S35S</t>
  </si>
  <si>
    <t>Maskownica wyłamywalna 219mm RAL9010</t>
  </si>
  <si>
    <t>HCS160AC</t>
  </si>
  <si>
    <t>MCCB Rozłącznik mocy h3+ P160 3P 160A</t>
  </si>
  <si>
    <t>HXA004H</t>
  </si>
  <si>
    <t>Wyzwalacz wzrostowy x160-P160-x250-P250-x630-P630 200-240VAC</t>
  </si>
  <si>
    <t>ADA566D</t>
  </si>
  <si>
    <t>RCBO Wyłącznik różnicowoprądowy z członem nadprądowym 1P+N 10kA C 16A/30mA Typ A</t>
  </si>
  <si>
    <t>ADC916D</t>
  </si>
  <si>
    <t>RCBO Wyłącznik różnicowoprądowy z członem nadprądowym 1P+N 6kA B 16A/30mA Typ AC</t>
  </si>
  <si>
    <t>ADC966D</t>
  </si>
  <si>
    <t>RCBO Wyłącznik różnicowoprądowy z członem nadprądowym 1P+N 6kA C 16A/30mA Typ AC</t>
  </si>
  <si>
    <t>CDC440J</t>
  </si>
  <si>
    <t>RCCB Wyłącznik różnicowoprądowy 3P+N 40A 30mA 6kA AC</t>
  </si>
  <si>
    <t>CDC463J</t>
  </si>
  <si>
    <t>RCCB Wyłącznik różnicowoprądowy 3P+N 63A 30mA 6kA AC</t>
  </si>
  <si>
    <t>L73M</t>
  </si>
  <si>
    <t>Modułowy rozłącznik bezpiecznikowy poziomy D02 3P 63A 400VAC 110/220VDC</t>
  </si>
  <si>
    <t>LSN503</t>
  </si>
  <si>
    <t>Modułowa podstawa bezpiecznikowa 3P wkł.bezp.cyl.L38 10x38mm, 32A 690VAC</t>
  </si>
  <si>
    <t>LT0056</t>
  </si>
  <si>
    <t>LT rozłącznik bezpiecz. NH000 3P 100A 690VAC szyny 60mm odpływ dolny zac. 50mm2</t>
  </si>
  <si>
    <t>LT050</t>
  </si>
  <si>
    <t>LT rozłącznik bezpiecz. NH00 3P 160A 690VAC płyta/szyny TS35 zac. klat. 95mm2</t>
  </si>
  <si>
    <t>LT056</t>
  </si>
  <si>
    <t>LT rozłącznik bezpiecz. NH00 3P 160A 690VAC szyny 60mm odpływ zac kl 95mm2</t>
  </si>
  <si>
    <t>LT153</t>
  </si>
  <si>
    <t>LT rozłącznik bezpiecz. NH1 3P 250A 690VAC szyny 60mm zasilanie/odpływ śruba M10</t>
  </si>
  <si>
    <t>MBN106E</t>
  </si>
  <si>
    <t>MCB Wyłącznik nadprądowy Icn=6000A 1P B 6A</t>
  </si>
  <si>
    <t>MBN116E</t>
  </si>
  <si>
    <t>MCB Wyłącznik nadprądowy Icn=6000A 1P B 16A</t>
  </si>
  <si>
    <t>MBN306E</t>
  </si>
  <si>
    <t>MCB Wyłącznik nadprądowy Icn=6000A 3P B 6A</t>
  </si>
  <si>
    <t>MCN102E</t>
  </si>
  <si>
    <t>MCB Wyłącznik nadprądowy Icn=6000A 1P C 2A</t>
  </si>
  <si>
    <t>MCN106E</t>
  </si>
  <si>
    <t>MCB Wyłącznik nadprądowy Icn=6000A 1P C 6A</t>
  </si>
  <si>
    <t>MCN110E</t>
  </si>
  <si>
    <t>MCB Wyłącznik nadprądowy Icn=6000A 1P C 10A</t>
  </si>
  <si>
    <t>MCN113E</t>
  </si>
  <si>
    <t>MCB Wyłącznik nadprądowy Icn=6000A 1P C 13A</t>
  </si>
  <si>
    <t>MCN116E</t>
  </si>
  <si>
    <t>MCB Wyłącznik nadprądowy Icn=6000A 1P C 16A</t>
  </si>
  <si>
    <t>MCN202E</t>
  </si>
  <si>
    <t>MCB Wyłącznik nadprądowy Icn=6000A 2P C 2A</t>
  </si>
  <si>
    <t>MCN206E</t>
  </si>
  <si>
    <t>MCB Wyłącznik nadprądowy Icn=6000A 2P C 6A</t>
  </si>
  <si>
    <t>MCN310E</t>
  </si>
  <si>
    <t>MCB Wyłącznik nadprądowy Icn=6000A 3P C 10A</t>
  </si>
  <si>
    <t>MCN316E</t>
  </si>
  <si>
    <t>MCB Wyłącznik nadprądowy Icn=6000A 3P C 16A</t>
  </si>
  <si>
    <t>MCN320E</t>
  </si>
  <si>
    <t>MCB Wyłącznik nadprądowy Icn=6000A 3P C 20A</t>
  </si>
  <si>
    <t>MCN325E</t>
  </si>
  <si>
    <t>MCB Wyłącznik nadprądowy Icn=6000A 3P C 25A</t>
  </si>
  <si>
    <t>SPB413</t>
  </si>
  <si>
    <t>SPD T2 4P 3+1 sieć TN-S/TT In=20kA Up≤1,35kV Uc=275V</t>
  </si>
  <si>
    <t>ST309</t>
  </si>
  <si>
    <t>Transformator bezpieczeństwa 230/12VAC 20VA</t>
  </si>
  <si>
    <t>LZ060</t>
  </si>
  <si>
    <t>Element dystansowy 0,5M</t>
  </si>
  <si>
    <t>SFB116</t>
  </si>
  <si>
    <t>Modułowy przełącznik instalacyjny I-0-II punkt wspólny od dołu 1P 16A 230VAC</t>
  </si>
  <si>
    <t>SVN129</t>
  </si>
  <si>
    <t>Lampka sygnalizacyjna LED czerwona+zielona+pomarańczowa 230VAC</t>
  </si>
  <si>
    <t>EE181</t>
  </si>
  <si>
    <t>Zegar cyfrowy astronomiczny 56 kroków programowych 230V 2P 16A</t>
  </si>
  <si>
    <t>KDN363A</t>
  </si>
  <si>
    <t>Szyna grzebieniowa widełkowa pozioma 3P 10mm2 12M</t>
  </si>
  <si>
    <t>KDN363B</t>
  </si>
  <si>
    <t>Szyna grzebieniowa widełkowa pozioma 3P 10mm2 57M</t>
  </si>
  <si>
    <t>KDN363F</t>
  </si>
  <si>
    <t>Szyna grzebieniowa widełkowa pozioma 4P 10mm2 do RCCB 4P+MCB / SPD 4P+MCB 3P 12M</t>
  </si>
  <si>
    <t>KDN451D</t>
  </si>
  <si>
    <t>Szyna grzebieniowa widełkowa pozioma 2P 16mm2 do RCCB 2P 12M</t>
  </si>
  <si>
    <t>KDN463A</t>
  </si>
  <si>
    <t>Szyna grzebieniowa widełkowa pozioma 4P 10mm2 12M</t>
  </si>
  <si>
    <t>ERD218</t>
  </si>
  <si>
    <t>Przekaźnik instalacyjny 24VAC 1NO+1NC 16A</t>
  </si>
  <si>
    <t>ESC225</t>
  </si>
  <si>
    <t>Stycznik 230VAC 2NO 25A AC-7a/b</t>
  </si>
  <si>
    <t>ESC263</t>
  </si>
  <si>
    <t>Stycznik 230VAC 2NO 63A AC-7a/b</t>
  </si>
  <si>
    <t>ESC425</t>
  </si>
  <si>
    <t>Stycznik 230VAC 4NO 25A AC-7a/b</t>
  </si>
  <si>
    <t>ESC463</t>
  </si>
  <si>
    <t>Stycznik 230VAC 4NO 63A AC-7a/b</t>
  </si>
  <si>
    <t>Suma</t>
  </si>
  <si>
    <t>088709</t>
  </si>
  <si>
    <t>Łącznik krzywkowy 0-1 2P 20A do wbudowania T0-1-102/E</t>
  </si>
  <si>
    <t>Eaton</t>
  </si>
  <si>
    <t>Łącznik krzywkowy 0-1 3P 63A IP65 ŁK 63-12 z płytką</t>
  </si>
  <si>
    <t>Elektromet</t>
  </si>
  <si>
    <t>PF-431</t>
  </si>
  <si>
    <t>F&amp;F</t>
  </si>
  <si>
    <t>Automatyczny przełącznik faz</t>
  </si>
  <si>
    <t>Robocizna + mat.inst.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</si>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</sst>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21" fontId="0" fillId="0" borderId="0" xfId="0" applyNumberFormat="1"/>
    <xf numFmtId="44" fontId="0" fillId="0" borderId="0" xfId="1" applyFont="1"/>
    <xf numFmtId="0" fontId="0" fillId="0" borderId="0" xfId="0" applyNumberFormat="1"/>
    <xf numFmtId="49" fontId="0" fillId="0" borderId="0" xfId="0" applyNumberFormat="1"/>
    <xf numFmtId="44" fontId="3" fillId="0" borderId="0" xfId="0" applyNumberFormat="1" applyFont="1"/>
    <xf numFmtId="0" fontId="0" fillId="0" borderId="1" xfId="0" applyBorder="1"/>
    <xf numFmtId="44" fontId="2" fillId="0" borderId="2" xfId="0" applyNumberFormat="1" applyFont="1" applyBorder="1"/>
  </cellXfs>
  <cellStyles count="2">
    <cellStyle name="Normalny" xfId="0" builtinId="0"/>
    <cellStyle name="Walutowy" xfId="1" builtinId="4"/>
  </cellStyles>
  <dxfs count="2">
    <dxf>
      <font>
        <b val="0"/>
        <i/>
      </font>
      <numFmt numFmtId="34" formatCode="_-* #,##0.00\ &quot;zł&quot;_-;\-* #,##0.00\ &quot;zł&quot;_-;_-* &quot;-&quot;??\ &quot;zł&quot;_-;_-@_-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6FBC0A-E83D-4D68-AE7B-445B59DA3129}" name="Tabela1" displayName="Tabela1" ref="A1:F69" totalsRowCount="1">
  <autoFilter ref="A1:F68" xr:uid="{876FBC0A-E83D-4D68-AE7B-445B59DA3129}"/>
  <tableColumns count="6">
    <tableColumn id="1" xr3:uid="{32D82D47-88A2-4E46-8FA4-8600909C90D4}" name="Producent" totalsRowLabel="Suma"/>
    <tableColumn id="2" xr3:uid="{203202F7-C854-4B00-ABAB-748FB8ABE076}" name="Ilość"/>
    <tableColumn id="3" xr3:uid="{237B8CF3-E2D9-4705-86AC-EEF9CCAAF3B7}" name="Artykuł"/>
    <tableColumn id="4" xr3:uid="{386D2B01-B1D2-49F6-8C3E-CA0617562375}" name="Oznaczenie"/>
    <tableColumn id="5" xr3:uid="{B827FDA0-7A16-452C-ADB9-D91F982ED0D0}" name="Jednostkowa cena zakupu" totalsRowDxfId="1" dataCellStyle="Walutowy"/>
    <tableColumn id="6" xr3:uid="{6C9719E7-016B-4BEB-A984-3C7C883830F5}" name="Łączna cena zakupu" totalsRowFunction="sum" totalsRowDxfId="0" dataCellStyle="Walutowy">
      <calculatedColumnFormula>Tabela1[[#This Row],[Ilość]]*Tabela1[[#This Row],[Jednostkowa cena zakupu]]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7670-77F9-4A20-874B-4E0B2EA681FB}">
  <dimension ref="A1:F73"/>
  <sheetViews>
    <sheetView tabSelected="1" topLeftCell="A55" zoomScaleNormal="100" workbookViewId="0">
      <selection activeCell="F71" sqref="F71"/>
    </sheetView>
  </sheetViews>
  <sheetFormatPr defaultRowHeight="14.4" x14ac:dyDescent="0.3"/>
  <cols>
    <col min="1" max="1" width="11.21875" customWidth="1"/>
    <col min="2" max="2" width="5.6640625" customWidth="1"/>
    <col min="4" max="4" width="77.6640625" bestFit="1" customWidth="1"/>
    <col min="5" max="5" width="25.5546875" bestFit="1" customWidth="1"/>
    <col min="6" max="6" width="14.88671875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t="s">
        <v>6</v>
      </c>
      <c r="B2">
        <v>1</v>
      </c>
      <c r="C2" t="s">
        <v>7</v>
      </c>
      <c r="D2" t="s">
        <v>8</v>
      </c>
      <c r="E2" s="2">
        <v>1736.4</v>
      </c>
      <c r="F2" s="2">
        <f>Tabela1[[#This Row],[Ilość]]*Tabela1[[#This Row],[Jednostkowa cena zakupu]]</f>
        <v>1736.4</v>
      </c>
    </row>
    <row r="3" spans="1:6" x14ac:dyDescent="0.3">
      <c r="A3" t="s">
        <v>6</v>
      </c>
      <c r="B3">
        <v>1</v>
      </c>
      <c r="C3" t="s">
        <v>9</v>
      </c>
      <c r="D3" t="s">
        <v>10</v>
      </c>
      <c r="E3" s="2">
        <v>2049</v>
      </c>
      <c r="F3" s="2">
        <f>Tabela1[[#This Row],[Ilość]]*Tabela1[[#This Row],[Jednostkowa cena zakupu]]</f>
        <v>2049</v>
      </c>
    </row>
    <row r="4" spans="1:6" x14ac:dyDescent="0.3">
      <c r="A4" t="s">
        <v>6</v>
      </c>
      <c r="B4">
        <v>1</v>
      </c>
      <c r="C4" t="s">
        <v>11</v>
      </c>
      <c r="D4" t="s">
        <v>12</v>
      </c>
      <c r="E4" s="2">
        <v>73.2</v>
      </c>
      <c r="F4" s="2">
        <f>Tabela1[[#This Row],[Ilość]]*Tabela1[[#This Row],[Jednostkowa cena zakupu]]</f>
        <v>73.2</v>
      </c>
    </row>
    <row r="5" spans="1:6" x14ac:dyDescent="0.3">
      <c r="A5" t="s">
        <v>6</v>
      </c>
      <c r="B5">
        <v>1</v>
      </c>
      <c r="C5" t="s">
        <v>13</v>
      </c>
      <c r="D5" t="s">
        <v>14</v>
      </c>
      <c r="E5" s="2">
        <v>133.19999999999999</v>
      </c>
      <c r="F5" s="2">
        <f>Tabela1[[#This Row],[Ilość]]*Tabela1[[#This Row],[Jednostkowa cena zakupu]]</f>
        <v>133.19999999999999</v>
      </c>
    </row>
    <row r="6" spans="1:6" x14ac:dyDescent="0.3">
      <c r="A6" t="s">
        <v>6</v>
      </c>
      <c r="B6">
        <v>3</v>
      </c>
      <c r="C6" t="s">
        <v>15</v>
      </c>
      <c r="D6" t="s">
        <v>16</v>
      </c>
      <c r="E6" s="2">
        <v>110.8</v>
      </c>
      <c r="F6" s="2">
        <f>Tabela1[[#This Row],[Ilość]]*Tabela1[[#This Row],[Jednostkowa cena zakupu]]</f>
        <v>332.4</v>
      </c>
    </row>
    <row r="7" spans="1:6" x14ac:dyDescent="0.3">
      <c r="A7" t="s">
        <v>6</v>
      </c>
      <c r="B7">
        <v>1</v>
      </c>
      <c r="C7" t="s">
        <v>17</v>
      </c>
      <c r="D7" t="s">
        <v>18</v>
      </c>
      <c r="E7" s="2">
        <v>69.2</v>
      </c>
      <c r="F7" s="2">
        <f>Tabela1[[#This Row],[Ilość]]*Tabela1[[#This Row],[Jednostkowa cena zakupu]]</f>
        <v>69.2</v>
      </c>
    </row>
    <row r="8" spans="1:6" x14ac:dyDescent="0.3">
      <c r="A8" t="s">
        <v>6</v>
      </c>
      <c r="B8">
        <v>1</v>
      </c>
      <c r="C8" t="s">
        <v>19</v>
      </c>
      <c r="D8" t="s">
        <v>20</v>
      </c>
      <c r="E8" s="2">
        <v>156.4</v>
      </c>
      <c r="F8" s="2">
        <f>Tabela1[[#This Row],[Ilość]]*Tabela1[[#This Row],[Jednostkowa cena zakupu]]</f>
        <v>156.4</v>
      </c>
    </row>
    <row r="9" spans="1:6" x14ac:dyDescent="0.3">
      <c r="A9" t="s">
        <v>6</v>
      </c>
      <c r="B9">
        <v>2</v>
      </c>
      <c r="C9" t="s">
        <v>21</v>
      </c>
      <c r="D9" t="s">
        <v>22</v>
      </c>
      <c r="E9" s="2">
        <v>128</v>
      </c>
      <c r="F9" s="2">
        <f>Tabela1[[#This Row],[Ilość]]*Tabela1[[#This Row],[Jednostkowa cena zakupu]]</f>
        <v>256</v>
      </c>
    </row>
    <row r="10" spans="1:6" x14ac:dyDescent="0.3">
      <c r="A10" t="s">
        <v>6</v>
      </c>
      <c r="B10">
        <v>1</v>
      </c>
      <c r="C10" t="s">
        <v>23</v>
      </c>
      <c r="D10" t="s">
        <v>24</v>
      </c>
      <c r="E10" s="2">
        <v>147.19999999999999</v>
      </c>
      <c r="F10" s="2">
        <f>Tabela1[[#This Row],[Ilość]]*Tabela1[[#This Row],[Jednostkowa cena zakupu]]</f>
        <v>147.19999999999999</v>
      </c>
    </row>
    <row r="11" spans="1:6" x14ac:dyDescent="0.3">
      <c r="A11" t="s">
        <v>6</v>
      </c>
      <c r="B11">
        <v>1</v>
      </c>
      <c r="C11" t="s">
        <v>25</v>
      </c>
      <c r="D11" t="s">
        <v>26</v>
      </c>
      <c r="E11" s="2">
        <v>152</v>
      </c>
      <c r="F11" s="2">
        <f>Tabela1[[#This Row],[Ilość]]*Tabela1[[#This Row],[Jednostkowa cena zakupu]]</f>
        <v>152</v>
      </c>
    </row>
    <row r="12" spans="1:6" x14ac:dyDescent="0.3">
      <c r="A12" t="s">
        <v>6</v>
      </c>
      <c r="B12">
        <v>2</v>
      </c>
      <c r="C12" t="s">
        <v>27</v>
      </c>
      <c r="D12" t="s">
        <v>28</v>
      </c>
      <c r="E12" s="2">
        <v>267.60000000000002</v>
      </c>
      <c r="F12" s="2">
        <f>Tabela1[[#This Row],[Ilość]]*Tabela1[[#This Row],[Jednostkowa cena zakupu]]</f>
        <v>535.20000000000005</v>
      </c>
    </row>
    <row r="13" spans="1:6" x14ac:dyDescent="0.3">
      <c r="A13" t="s">
        <v>6</v>
      </c>
      <c r="B13">
        <v>5</v>
      </c>
      <c r="C13" t="s">
        <v>29</v>
      </c>
      <c r="D13" t="s">
        <v>30</v>
      </c>
      <c r="E13" s="2">
        <v>181.2</v>
      </c>
      <c r="F13" s="2">
        <f>Tabela1[[#This Row],[Ilość]]*Tabela1[[#This Row],[Jednostkowa cena zakupu]]</f>
        <v>906</v>
      </c>
    </row>
    <row r="14" spans="1:6" x14ac:dyDescent="0.3">
      <c r="A14" t="s">
        <v>6</v>
      </c>
      <c r="B14">
        <v>2</v>
      </c>
      <c r="C14" t="s">
        <v>31</v>
      </c>
      <c r="D14" t="s">
        <v>32</v>
      </c>
      <c r="E14" s="2">
        <v>110</v>
      </c>
      <c r="F14" s="2">
        <f>Tabela1[[#This Row],[Ilość]]*Tabela1[[#This Row],[Jednostkowa cena zakupu]]</f>
        <v>220</v>
      </c>
    </row>
    <row r="15" spans="1:6" x14ac:dyDescent="0.3">
      <c r="A15" t="s">
        <v>6</v>
      </c>
      <c r="B15">
        <v>1</v>
      </c>
      <c r="C15" t="s">
        <v>33</v>
      </c>
      <c r="D15" t="s">
        <v>34</v>
      </c>
      <c r="E15" s="2">
        <v>118</v>
      </c>
      <c r="F15" s="2">
        <f>Tabela1[[#This Row],[Ilość]]*Tabela1[[#This Row],[Jednostkowa cena zakupu]]</f>
        <v>118</v>
      </c>
    </row>
    <row r="16" spans="1:6" x14ac:dyDescent="0.3">
      <c r="A16" t="s">
        <v>6</v>
      </c>
      <c r="B16">
        <v>1</v>
      </c>
      <c r="C16" t="s">
        <v>35</v>
      </c>
      <c r="D16" t="s">
        <v>36</v>
      </c>
      <c r="E16" s="2">
        <v>284</v>
      </c>
      <c r="F16" s="2">
        <f>Tabela1[[#This Row],[Ilość]]*Tabela1[[#This Row],[Jednostkowa cena zakupu]]</f>
        <v>284</v>
      </c>
    </row>
    <row r="17" spans="1:6" x14ac:dyDescent="0.3">
      <c r="A17" t="s">
        <v>6</v>
      </c>
      <c r="B17">
        <v>1</v>
      </c>
      <c r="C17" t="s">
        <v>37</v>
      </c>
      <c r="D17" t="s">
        <v>38</v>
      </c>
      <c r="E17" s="2">
        <v>172</v>
      </c>
      <c r="F17" s="2">
        <f>Tabela1[[#This Row],[Ilość]]*Tabela1[[#This Row],[Jednostkowa cena zakupu]]</f>
        <v>172</v>
      </c>
    </row>
    <row r="18" spans="1:6" x14ac:dyDescent="0.3">
      <c r="A18" t="s">
        <v>6</v>
      </c>
      <c r="B18">
        <v>1</v>
      </c>
      <c r="C18" t="s">
        <v>39</v>
      </c>
      <c r="D18" t="s">
        <v>40</v>
      </c>
      <c r="E18" s="2">
        <v>173.6</v>
      </c>
      <c r="F18" s="2">
        <f>Tabela1[[#This Row],[Ilość]]*Tabela1[[#This Row],[Jednostkowa cena zakupu]]</f>
        <v>173.6</v>
      </c>
    </row>
    <row r="19" spans="1:6" x14ac:dyDescent="0.3">
      <c r="A19" t="s">
        <v>6</v>
      </c>
      <c r="B19">
        <v>1</v>
      </c>
      <c r="C19" t="s">
        <v>41</v>
      </c>
      <c r="D19" t="s">
        <v>42</v>
      </c>
      <c r="E19" s="2">
        <v>146.4</v>
      </c>
      <c r="F19" s="2">
        <f>Tabela1[[#This Row],[Ilość]]*Tabela1[[#This Row],[Jednostkowa cena zakupu]]</f>
        <v>146.4</v>
      </c>
    </row>
    <row r="20" spans="1:6" x14ac:dyDescent="0.3">
      <c r="A20" t="s">
        <v>6</v>
      </c>
      <c r="B20">
        <v>1</v>
      </c>
      <c r="C20" t="s">
        <v>43</v>
      </c>
      <c r="D20" t="s">
        <v>44</v>
      </c>
      <c r="E20" s="2">
        <v>67.2</v>
      </c>
      <c r="F20" s="2">
        <f>Tabela1[[#This Row],[Ilość]]*Tabela1[[#This Row],[Jednostkowa cena zakupu]]</f>
        <v>67.2</v>
      </c>
    </row>
    <row r="21" spans="1:6" x14ac:dyDescent="0.3">
      <c r="A21" t="s">
        <v>6</v>
      </c>
      <c r="B21">
        <v>4</v>
      </c>
      <c r="C21" t="s">
        <v>45</v>
      </c>
      <c r="D21" t="s">
        <v>46</v>
      </c>
      <c r="E21" s="2">
        <v>81.2</v>
      </c>
      <c r="F21" s="2">
        <f>Tabela1[[#This Row],[Ilość]]*Tabela1[[#This Row],[Jednostkowa cena zakupu]]</f>
        <v>324.8</v>
      </c>
    </row>
    <row r="22" spans="1:6" x14ac:dyDescent="0.3">
      <c r="A22" t="s">
        <v>6</v>
      </c>
      <c r="B22">
        <v>13</v>
      </c>
      <c r="C22" t="s">
        <v>47</v>
      </c>
      <c r="D22" t="s">
        <v>48</v>
      </c>
      <c r="E22" s="2">
        <v>4.4000000000000004</v>
      </c>
      <c r="F22" s="2">
        <f>Tabela1[[#This Row],[Ilość]]*Tabela1[[#This Row],[Jednostkowa cena zakupu]]</f>
        <v>57.2</v>
      </c>
    </row>
    <row r="23" spans="1:6" x14ac:dyDescent="0.3">
      <c r="A23" t="s">
        <v>6</v>
      </c>
      <c r="B23">
        <v>1</v>
      </c>
      <c r="C23" t="s">
        <v>49</v>
      </c>
      <c r="D23" t="s">
        <v>50</v>
      </c>
      <c r="E23" s="2">
        <v>445.2</v>
      </c>
      <c r="F23" s="2">
        <f>Tabela1[[#This Row],[Ilość]]*Tabela1[[#This Row],[Jednostkowa cena zakupu]]</f>
        <v>445.2</v>
      </c>
    </row>
    <row r="24" spans="1:6" x14ac:dyDescent="0.3">
      <c r="A24" t="s">
        <v>6</v>
      </c>
      <c r="B24">
        <v>1</v>
      </c>
      <c r="C24" t="s">
        <v>51</v>
      </c>
      <c r="D24" t="s">
        <v>52</v>
      </c>
      <c r="E24" s="2">
        <v>112.4</v>
      </c>
      <c r="F24" s="2">
        <f>Tabela1[[#This Row],[Ilość]]*Tabela1[[#This Row],[Jednostkowa cena zakupu]]</f>
        <v>112.4</v>
      </c>
    </row>
    <row r="25" spans="1:6" x14ac:dyDescent="0.3">
      <c r="A25" t="s">
        <v>6</v>
      </c>
      <c r="B25">
        <v>4</v>
      </c>
      <c r="C25" t="s">
        <v>53</v>
      </c>
      <c r="D25" t="s">
        <v>54</v>
      </c>
      <c r="E25" s="2">
        <v>232</v>
      </c>
      <c r="F25" s="2">
        <f>Tabela1[[#This Row],[Ilość]]*Tabela1[[#This Row],[Jednostkowa cena zakupu]]</f>
        <v>928</v>
      </c>
    </row>
    <row r="26" spans="1:6" x14ac:dyDescent="0.3">
      <c r="A26" t="s">
        <v>6</v>
      </c>
      <c r="B26">
        <v>5</v>
      </c>
      <c r="C26" t="s">
        <v>55</v>
      </c>
      <c r="D26" t="s">
        <v>56</v>
      </c>
      <c r="E26" s="2">
        <v>107.2</v>
      </c>
      <c r="F26" s="2">
        <f>Tabela1[[#This Row],[Ilość]]*Tabela1[[#This Row],[Jednostkowa cena zakupu]]</f>
        <v>536</v>
      </c>
    </row>
    <row r="27" spans="1:6" x14ac:dyDescent="0.3">
      <c r="A27" t="s">
        <v>6</v>
      </c>
      <c r="B27">
        <v>6</v>
      </c>
      <c r="C27" t="s">
        <v>57</v>
      </c>
      <c r="D27" t="s">
        <v>58</v>
      </c>
      <c r="E27" s="2">
        <v>136.4</v>
      </c>
      <c r="F27" s="2">
        <f>Tabela1[[#This Row],[Ilość]]*Tabela1[[#This Row],[Jednostkowa cena zakupu]]</f>
        <v>818.40000000000009</v>
      </c>
    </row>
    <row r="28" spans="1:6" x14ac:dyDescent="0.3">
      <c r="A28" t="s">
        <v>6</v>
      </c>
      <c r="B28">
        <v>3</v>
      </c>
      <c r="C28" t="s">
        <v>59</v>
      </c>
      <c r="D28" t="s">
        <v>60</v>
      </c>
      <c r="E28" s="2">
        <v>101.6</v>
      </c>
      <c r="F28" s="2">
        <f>Tabela1[[#This Row],[Ilość]]*Tabela1[[#This Row],[Jednostkowa cena zakupu]]</f>
        <v>304.79999999999995</v>
      </c>
    </row>
    <row r="29" spans="1:6" x14ac:dyDescent="0.3">
      <c r="A29" t="s">
        <v>6</v>
      </c>
      <c r="B29">
        <v>3</v>
      </c>
      <c r="C29" t="s">
        <v>61</v>
      </c>
      <c r="D29" t="s">
        <v>62</v>
      </c>
      <c r="E29" s="2">
        <v>133.6</v>
      </c>
      <c r="F29" s="2">
        <f>Tabela1[[#This Row],[Ilość]]*Tabela1[[#This Row],[Jednostkowa cena zakupu]]</f>
        <v>400.79999999999995</v>
      </c>
    </row>
    <row r="30" spans="1:6" x14ac:dyDescent="0.3">
      <c r="A30" t="s">
        <v>6</v>
      </c>
      <c r="B30">
        <v>11</v>
      </c>
      <c r="C30" t="s">
        <v>63</v>
      </c>
      <c r="D30" t="s">
        <v>64</v>
      </c>
      <c r="E30" s="2">
        <v>150.4</v>
      </c>
      <c r="F30" s="2">
        <f>Tabela1[[#This Row],[Ilość]]*Tabela1[[#This Row],[Jednostkowa cena zakupu]]</f>
        <v>1654.4</v>
      </c>
    </row>
    <row r="31" spans="1:6" x14ac:dyDescent="0.3">
      <c r="A31" t="s">
        <v>6</v>
      </c>
      <c r="B31">
        <v>7</v>
      </c>
      <c r="C31" t="s">
        <v>65</v>
      </c>
      <c r="D31" t="s">
        <v>66</v>
      </c>
      <c r="E31" s="2">
        <v>46.8</v>
      </c>
      <c r="F31" s="2">
        <f>Tabela1[[#This Row],[Ilość]]*Tabela1[[#This Row],[Jednostkowa cena zakupu]]</f>
        <v>327.59999999999997</v>
      </c>
    </row>
    <row r="32" spans="1:6" x14ac:dyDescent="0.3">
      <c r="A32" t="s">
        <v>6</v>
      </c>
      <c r="B32">
        <v>2</v>
      </c>
      <c r="C32" t="s">
        <v>67</v>
      </c>
      <c r="D32" t="s">
        <v>68</v>
      </c>
      <c r="E32" s="2">
        <v>168</v>
      </c>
      <c r="F32" s="2">
        <f>Tabela1[[#This Row],[Ilość]]*Tabela1[[#This Row],[Jednostkowa cena zakupu]]</f>
        <v>336</v>
      </c>
    </row>
    <row r="33" spans="1:6" x14ac:dyDescent="0.3">
      <c r="A33" t="s">
        <v>6</v>
      </c>
      <c r="B33">
        <v>1</v>
      </c>
      <c r="C33" t="s">
        <v>69</v>
      </c>
      <c r="D33" t="s">
        <v>70</v>
      </c>
      <c r="E33" s="2">
        <v>91.2</v>
      </c>
      <c r="F33" s="2">
        <f>Tabela1[[#This Row],[Ilość]]*Tabela1[[#This Row],[Jednostkowa cena zakupu]]</f>
        <v>91.2</v>
      </c>
    </row>
    <row r="34" spans="1:6" x14ac:dyDescent="0.3">
      <c r="A34" t="s">
        <v>6</v>
      </c>
      <c r="B34">
        <v>1</v>
      </c>
      <c r="C34" t="s">
        <v>71</v>
      </c>
      <c r="D34" t="s">
        <v>72</v>
      </c>
      <c r="E34" s="2">
        <v>181.2</v>
      </c>
      <c r="F34" s="2">
        <f>Tabela1[[#This Row],[Ilość]]*Tabela1[[#This Row],[Jednostkowa cena zakupu]]</f>
        <v>181.2</v>
      </c>
    </row>
    <row r="35" spans="1:6" x14ac:dyDescent="0.3">
      <c r="A35" t="s">
        <v>6</v>
      </c>
      <c r="B35">
        <v>1</v>
      </c>
      <c r="C35" t="s">
        <v>73</v>
      </c>
      <c r="D35" t="s">
        <v>74</v>
      </c>
      <c r="E35" s="2">
        <v>566.79999999999995</v>
      </c>
      <c r="F35" s="2">
        <f>Tabela1[[#This Row],[Ilość]]*Tabela1[[#This Row],[Jednostkowa cena zakupu]]</f>
        <v>566.79999999999995</v>
      </c>
    </row>
    <row r="36" spans="1:6" x14ac:dyDescent="0.3">
      <c r="A36" t="s">
        <v>6</v>
      </c>
      <c r="B36">
        <v>4</v>
      </c>
      <c r="C36" t="s">
        <v>75</v>
      </c>
      <c r="D36" t="s">
        <v>76</v>
      </c>
      <c r="E36" s="2">
        <v>12.36</v>
      </c>
      <c r="F36" s="2">
        <f>Tabela1[[#This Row],[Ilość]]*Tabela1[[#This Row],[Jednostkowa cena zakupu]]</f>
        <v>49.44</v>
      </c>
    </row>
    <row r="37" spans="1:6" x14ac:dyDescent="0.3">
      <c r="A37" t="s">
        <v>6</v>
      </c>
      <c r="B37">
        <v>9</v>
      </c>
      <c r="C37" t="s">
        <v>77</v>
      </c>
      <c r="D37" t="s">
        <v>78</v>
      </c>
      <c r="E37" s="2">
        <v>7.84</v>
      </c>
      <c r="F37" s="2">
        <f>Tabela1[[#This Row],[Ilość]]*Tabela1[[#This Row],[Jednostkowa cena zakupu]]</f>
        <v>70.56</v>
      </c>
    </row>
    <row r="38" spans="1:6" x14ac:dyDescent="0.3">
      <c r="A38" t="s">
        <v>6</v>
      </c>
      <c r="B38">
        <v>1</v>
      </c>
      <c r="C38" t="s">
        <v>79</v>
      </c>
      <c r="D38" t="s">
        <v>80</v>
      </c>
      <c r="E38" s="2">
        <v>52</v>
      </c>
      <c r="F38" s="2">
        <f>Tabela1[[#This Row],[Ilość]]*Tabela1[[#This Row],[Jednostkowa cena zakupu]]</f>
        <v>52</v>
      </c>
    </row>
    <row r="39" spans="1:6" x14ac:dyDescent="0.3">
      <c r="A39" t="s">
        <v>6</v>
      </c>
      <c r="B39">
        <v>1</v>
      </c>
      <c r="C39" t="s">
        <v>81</v>
      </c>
      <c r="D39" t="s">
        <v>82</v>
      </c>
      <c r="E39" s="2">
        <v>21.16</v>
      </c>
      <c r="F39" s="2">
        <f>Tabela1[[#This Row],[Ilość]]*Tabela1[[#This Row],[Jednostkowa cena zakupu]]</f>
        <v>21.16</v>
      </c>
    </row>
    <row r="40" spans="1:6" x14ac:dyDescent="0.3">
      <c r="A40" t="s">
        <v>6</v>
      </c>
      <c r="B40">
        <v>1</v>
      </c>
      <c r="C40" t="s">
        <v>83</v>
      </c>
      <c r="D40" t="s">
        <v>84</v>
      </c>
      <c r="E40" s="2">
        <v>16.72</v>
      </c>
      <c r="F40" s="2">
        <f>Tabela1[[#This Row],[Ilość]]*Tabela1[[#This Row],[Jednostkowa cena zakupu]]</f>
        <v>16.72</v>
      </c>
    </row>
    <row r="41" spans="1:6" x14ac:dyDescent="0.3">
      <c r="A41" t="s">
        <v>6</v>
      </c>
      <c r="B41">
        <v>13</v>
      </c>
      <c r="C41" t="s">
        <v>85</v>
      </c>
      <c r="D41" t="s">
        <v>86</v>
      </c>
      <c r="E41" s="2">
        <v>12.76</v>
      </c>
      <c r="F41" s="2">
        <f>Tabela1[[#This Row],[Ilość]]*Tabela1[[#This Row],[Jednostkowa cena zakupu]]</f>
        <v>165.88</v>
      </c>
    </row>
    <row r="42" spans="1:6" x14ac:dyDescent="0.3">
      <c r="A42" t="s">
        <v>6</v>
      </c>
      <c r="B42">
        <v>5</v>
      </c>
      <c r="C42" t="s">
        <v>87</v>
      </c>
      <c r="D42" t="s">
        <v>88</v>
      </c>
      <c r="E42" s="2">
        <v>15.68</v>
      </c>
      <c r="F42" s="2">
        <f>Tabela1[[#This Row],[Ilość]]*Tabela1[[#This Row],[Jednostkowa cena zakupu]]</f>
        <v>78.400000000000006</v>
      </c>
    </row>
    <row r="43" spans="1:6" x14ac:dyDescent="0.3">
      <c r="A43" t="s">
        <v>6</v>
      </c>
      <c r="B43">
        <v>17</v>
      </c>
      <c r="C43" t="s">
        <v>89</v>
      </c>
      <c r="D43" t="s">
        <v>90</v>
      </c>
      <c r="E43" s="2">
        <v>12.24</v>
      </c>
      <c r="F43" s="2">
        <f>Tabela1[[#This Row],[Ilość]]*Tabela1[[#This Row],[Jednostkowa cena zakupu]]</f>
        <v>208.08</v>
      </c>
    </row>
    <row r="44" spans="1:6" x14ac:dyDescent="0.3">
      <c r="A44" t="s">
        <v>6</v>
      </c>
      <c r="B44">
        <v>1</v>
      </c>
      <c r="C44" t="s">
        <v>91</v>
      </c>
      <c r="D44" t="s">
        <v>92</v>
      </c>
      <c r="E44" s="2">
        <v>52</v>
      </c>
      <c r="F44" s="2">
        <f>Tabela1[[#This Row],[Ilość]]*Tabela1[[#This Row],[Jednostkowa cena zakupu]]</f>
        <v>52</v>
      </c>
    </row>
    <row r="45" spans="1:6" x14ac:dyDescent="0.3">
      <c r="A45" t="s">
        <v>6</v>
      </c>
      <c r="B45">
        <v>7</v>
      </c>
      <c r="C45" t="s">
        <v>93</v>
      </c>
      <c r="D45" t="s">
        <v>94</v>
      </c>
      <c r="E45" s="2">
        <v>46.4</v>
      </c>
      <c r="F45" s="2">
        <f>Tabela1[[#This Row],[Ilość]]*Tabela1[[#This Row],[Jednostkowa cena zakupu]]</f>
        <v>324.8</v>
      </c>
    </row>
    <row r="46" spans="1:6" x14ac:dyDescent="0.3">
      <c r="A46" t="s">
        <v>6</v>
      </c>
      <c r="B46">
        <v>18</v>
      </c>
      <c r="C46" t="s">
        <v>95</v>
      </c>
      <c r="D46" t="s">
        <v>96</v>
      </c>
      <c r="E46" s="2">
        <v>49.2</v>
      </c>
      <c r="F46" s="2">
        <f>Tabela1[[#This Row],[Ilość]]*Tabela1[[#This Row],[Jednostkowa cena zakupu]]</f>
        <v>885.6</v>
      </c>
    </row>
    <row r="47" spans="1:6" x14ac:dyDescent="0.3">
      <c r="A47" t="s">
        <v>6</v>
      </c>
      <c r="B47">
        <v>5</v>
      </c>
      <c r="C47" t="s">
        <v>97</v>
      </c>
      <c r="D47" t="s">
        <v>98</v>
      </c>
      <c r="E47" s="2">
        <v>45.6</v>
      </c>
      <c r="F47" s="2">
        <f>Tabela1[[#This Row],[Ilość]]*Tabela1[[#This Row],[Jednostkowa cena zakupu]]</f>
        <v>228</v>
      </c>
    </row>
    <row r="48" spans="1:6" x14ac:dyDescent="0.3">
      <c r="A48" t="s">
        <v>6</v>
      </c>
      <c r="B48">
        <v>3</v>
      </c>
      <c r="C48" t="s">
        <v>99</v>
      </c>
      <c r="D48" t="s">
        <v>100</v>
      </c>
      <c r="E48" s="2">
        <v>45.6</v>
      </c>
      <c r="F48" s="2">
        <f>Tabela1[[#This Row],[Ilość]]*Tabela1[[#This Row],[Jednostkowa cena zakupu]]</f>
        <v>136.80000000000001</v>
      </c>
    </row>
    <row r="49" spans="1:6" x14ac:dyDescent="0.3">
      <c r="A49" t="s">
        <v>6</v>
      </c>
      <c r="B49">
        <v>1</v>
      </c>
      <c r="C49" t="s">
        <v>101</v>
      </c>
      <c r="D49" t="s">
        <v>102</v>
      </c>
      <c r="E49" s="2">
        <v>46</v>
      </c>
      <c r="F49" s="2">
        <f>Tabela1[[#This Row],[Ilość]]*Tabela1[[#This Row],[Jednostkowa cena zakupu]]</f>
        <v>46</v>
      </c>
    </row>
    <row r="50" spans="1:6" x14ac:dyDescent="0.3">
      <c r="A50" t="s">
        <v>6</v>
      </c>
      <c r="B50">
        <v>1</v>
      </c>
      <c r="C50" t="s">
        <v>103</v>
      </c>
      <c r="D50" t="s">
        <v>104</v>
      </c>
      <c r="E50" s="2">
        <v>332.4</v>
      </c>
      <c r="F50" s="2">
        <f>Tabela1[[#This Row],[Ilość]]*Tabela1[[#This Row],[Jednostkowa cena zakupu]]</f>
        <v>332.4</v>
      </c>
    </row>
    <row r="51" spans="1:6" x14ac:dyDescent="0.3">
      <c r="A51" t="s">
        <v>6</v>
      </c>
      <c r="B51">
        <v>1</v>
      </c>
      <c r="C51" t="s">
        <v>105</v>
      </c>
      <c r="D51" t="s">
        <v>106</v>
      </c>
      <c r="E51" s="2">
        <v>93.6</v>
      </c>
      <c r="F51" s="2">
        <f>Tabela1[[#This Row],[Ilość]]*Tabela1[[#This Row],[Jednostkowa cena zakupu]]</f>
        <v>93.6</v>
      </c>
    </row>
    <row r="52" spans="1:6" x14ac:dyDescent="0.3">
      <c r="A52" t="s">
        <v>6</v>
      </c>
      <c r="B52">
        <v>19</v>
      </c>
      <c r="C52" t="s">
        <v>107</v>
      </c>
      <c r="D52" t="s">
        <v>108</v>
      </c>
      <c r="E52" s="2">
        <v>1.96</v>
      </c>
      <c r="F52" s="2">
        <f>Tabela1[[#This Row],[Ilość]]*Tabela1[[#This Row],[Jednostkowa cena zakupu]]</f>
        <v>37.24</v>
      </c>
    </row>
    <row r="53" spans="1:6" x14ac:dyDescent="0.3">
      <c r="A53" t="s">
        <v>6</v>
      </c>
      <c r="B53">
        <v>3</v>
      </c>
      <c r="C53" t="s">
        <v>109</v>
      </c>
      <c r="D53" t="s">
        <v>110</v>
      </c>
      <c r="E53" s="2">
        <v>29.44</v>
      </c>
      <c r="F53" s="2">
        <f>Tabela1[[#This Row],[Ilość]]*Tabela1[[#This Row],[Jednostkowa cena zakupu]]</f>
        <v>88.320000000000007</v>
      </c>
    </row>
    <row r="54" spans="1:6" x14ac:dyDescent="0.3">
      <c r="A54" t="s">
        <v>6</v>
      </c>
      <c r="B54">
        <v>1</v>
      </c>
      <c r="C54" t="s">
        <v>111</v>
      </c>
      <c r="D54" t="s">
        <v>112</v>
      </c>
      <c r="E54" s="2">
        <v>31.6</v>
      </c>
      <c r="F54" s="2">
        <f>Tabela1[[#This Row],[Ilość]]*Tabela1[[#This Row],[Jednostkowa cena zakupu]]</f>
        <v>31.6</v>
      </c>
    </row>
    <row r="55" spans="1:6" x14ac:dyDescent="0.3">
      <c r="A55" t="s">
        <v>6</v>
      </c>
      <c r="B55">
        <v>3</v>
      </c>
      <c r="C55" t="s">
        <v>113</v>
      </c>
      <c r="D55" t="s">
        <v>114</v>
      </c>
      <c r="E55" s="2">
        <v>412</v>
      </c>
      <c r="F55" s="2">
        <f>Tabela1[[#This Row],[Ilość]]*Tabela1[[#This Row],[Jednostkowa cena zakupu]]</f>
        <v>1236</v>
      </c>
    </row>
    <row r="56" spans="1:6" x14ac:dyDescent="0.3">
      <c r="A56" t="s">
        <v>6</v>
      </c>
      <c r="B56">
        <v>2</v>
      </c>
      <c r="C56" t="s">
        <v>115</v>
      </c>
      <c r="D56" t="s">
        <v>116</v>
      </c>
      <c r="E56" s="2">
        <v>24.32</v>
      </c>
      <c r="F56" s="2">
        <f>Tabela1[[#This Row],[Ilość]]*Tabela1[[#This Row],[Jednostkowa cena zakupu]]</f>
        <v>48.64</v>
      </c>
    </row>
    <row r="57" spans="1:6" x14ac:dyDescent="0.3">
      <c r="A57" t="s">
        <v>6</v>
      </c>
      <c r="B57">
        <v>1</v>
      </c>
      <c r="C57" t="s">
        <v>117</v>
      </c>
      <c r="D57" t="s">
        <v>118</v>
      </c>
      <c r="E57" s="2">
        <v>79.2</v>
      </c>
      <c r="F57" s="2">
        <f>Tabela1[[#This Row],[Ilość]]*Tabela1[[#This Row],[Jednostkowa cena zakupu]]</f>
        <v>79.2</v>
      </c>
    </row>
    <row r="58" spans="1:6" x14ac:dyDescent="0.3">
      <c r="A58" t="s">
        <v>6</v>
      </c>
      <c r="B58">
        <v>3</v>
      </c>
      <c r="C58" t="s">
        <v>119</v>
      </c>
      <c r="D58" t="s">
        <v>120</v>
      </c>
      <c r="E58" s="2">
        <v>45.2</v>
      </c>
      <c r="F58" s="2">
        <f>Tabela1[[#This Row],[Ilość]]*Tabela1[[#This Row],[Jednostkowa cena zakupu]]</f>
        <v>135.60000000000002</v>
      </c>
    </row>
    <row r="59" spans="1:6" x14ac:dyDescent="0.3">
      <c r="A59" t="s">
        <v>6</v>
      </c>
      <c r="B59">
        <v>2</v>
      </c>
      <c r="C59" t="s">
        <v>121</v>
      </c>
      <c r="D59" t="s">
        <v>122</v>
      </c>
      <c r="E59" s="2">
        <v>49.2</v>
      </c>
      <c r="F59" s="2">
        <f>Tabela1[[#This Row],[Ilość]]*Tabela1[[#This Row],[Jednostkowa cena zakupu]]</f>
        <v>98.4</v>
      </c>
    </row>
    <row r="60" spans="1:6" x14ac:dyDescent="0.3">
      <c r="A60" t="s">
        <v>6</v>
      </c>
      <c r="B60">
        <v>1</v>
      </c>
      <c r="C60" t="s">
        <v>123</v>
      </c>
      <c r="D60" t="s">
        <v>124</v>
      </c>
      <c r="E60" s="2">
        <v>42.8</v>
      </c>
      <c r="F60" s="2">
        <f>Tabela1[[#This Row],[Ilość]]*Tabela1[[#This Row],[Jednostkowa cena zakupu]]</f>
        <v>42.8</v>
      </c>
    </row>
    <row r="61" spans="1:6" x14ac:dyDescent="0.3">
      <c r="A61" t="s">
        <v>6</v>
      </c>
      <c r="B61">
        <v>1</v>
      </c>
      <c r="C61" t="s">
        <v>125</v>
      </c>
      <c r="D61" t="s">
        <v>126</v>
      </c>
      <c r="E61" s="2">
        <v>60</v>
      </c>
      <c r="F61" s="2">
        <f>Tabela1[[#This Row],[Ilość]]*Tabela1[[#This Row],[Jednostkowa cena zakupu]]</f>
        <v>60</v>
      </c>
    </row>
    <row r="62" spans="1:6" x14ac:dyDescent="0.3">
      <c r="A62" t="s">
        <v>6</v>
      </c>
      <c r="B62">
        <v>7</v>
      </c>
      <c r="C62" t="s">
        <v>127</v>
      </c>
      <c r="D62" t="s">
        <v>128</v>
      </c>
      <c r="E62" s="2">
        <v>73.599999999999994</v>
      </c>
      <c r="F62" s="2">
        <f>Tabela1[[#This Row],[Ilość]]*Tabela1[[#This Row],[Jednostkowa cena zakupu]]</f>
        <v>515.19999999999993</v>
      </c>
    </row>
    <row r="63" spans="1:6" x14ac:dyDescent="0.3">
      <c r="A63" t="s">
        <v>6</v>
      </c>
      <c r="B63">
        <v>5</v>
      </c>
      <c r="C63" t="s">
        <v>129</v>
      </c>
      <c r="D63" t="s">
        <v>130</v>
      </c>
      <c r="E63" s="2">
        <v>184.4</v>
      </c>
      <c r="F63" s="2">
        <f>Tabela1[[#This Row],[Ilość]]*Tabela1[[#This Row],[Jednostkowa cena zakupu]]</f>
        <v>922</v>
      </c>
    </row>
    <row r="64" spans="1:6" x14ac:dyDescent="0.3">
      <c r="A64" t="s">
        <v>6</v>
      </c>
      <c r="B64">
        <v>21</v>
      </c>
      <c r="C64" t="s">
        <v>131</v>
      </c>
      <c r="D64" t="s">
        <v>132</v>
      </c>
      <c r="E64" s="2">
        <v>77.2</v>
      </c>
      <c r="F64" s="2">
        <f>Tabela1[[#This Row],[Ilość]]*Tabela1[[#This Row],[Jednostkowa cena zakupu]]</f>
        <v>1621.2</v>
      </c>
    </row>
    <row r="65" spans="1:6" x14ac:dyDescent="0.3">
      <c r="A65" t="s">
        <v>6</v>
      </c>
      <c r="B65">
        <v>4</v>
      </c>
      <c r="C65" t="s">
        <v>133</v>
      </c>
      <c r="D65" t="s">
        <v>134</v>
      </c>
      <c r="E65" s="2">
        <v>216.4</v>
      </c>
      <c r="F65" s="2">
        <f>Tabela1[[#This Row],[Ilość]]*Tabela1[[#This Row],[Jednostkowa cena zakupu]]</f>
        <v>865.6</v>
      </c>
    </row>
    <row r="66" spans="1:6" x14ac:dyDescent="0.3">
      <c r="A66" t="s">
        <v>138</v>
      </c>
      <c r="B66">
        <v>2</v>
      </c>
      <c r="C66" s="4" t="s">
        <v>136</v>
      </c>
      <c r="D66" t="s">
        <v>137</v>
      </c>
      <c r="E66" s="2">
        <v>60</v>
      </c>
      <c r="F66" s="2">
        <f>Tabela1[[#This Row],[Ilość]]*Tabela1[[#This Row],[Jednostkowa cena zakupu]]</f>
        <v>120</v>
      </c>
    </row>
    <row r="67" spans="1:6" x14ac:dyDescent="0.3">
      <c r="A67" t="s">
        <v>140</v>
      </c>
      <c r="B67">
        <v>4</v>
      </c>
      <c r="C67">
        <v>926312</v>
      </c>
      <c r="D67" t="s">
        <v>139</v>
      </c>
      <c r="E67" s="2">
        <v>100</v>
      </c>
      <c r="F67" s="2">
        <f>Tabela1[[#This Row],[Ilość]]*Tabela1[[#This Row],[Jednostkowa cena zakupu]]</f>
        <v>400</v>
      </c>
    </row>
    <row r="68" spans="1:6" x14ac:dyDescent="0.3">
      <c r="A68" t="s">
        <v>142</v>
      </c>
      <c r="B68">
        <v>2</v>
      </c>
      <c r="C68" t="s">
        <v>141</v>
      </c>
      <c r="D68" t="s">
        <v>143</v>
      </c>
      <c r="E68" s="2">
        <v>180</v>
      </c>
      <c r="F68" s="2">
        <f>Tabela1[[#This Row],[Ilość]]*Tabela1[[#This Row],[Jednostkowa cena zakupu]]</f>
        <v>360</v>
      </c>
    </row>
    <row r="69" spans="1:6" x14ac:dyDescent="0.3">
      <c r="A69" t="s">
        <v>135</v>
      </c>
      <c r="E69" s="3"/>
      <c r="F69" s="5">
        <f>SUBTOTAL(109,Tabela1[Łączna cena zakupu])</f>
        <v>24235.439999999991</v>
      </c>
    </row>
    <row r="70" spans="1:6" x14ac:dyDescent="0.3">
      <c r="E70" t="s">
        <v>144</v>
      </c>
      <c r="F70" s="5">
        <f>Tabela1[[#Totals],[Łączna cena zakupu]]*0.4</f>
        <v>9694.1759999999977</v>
      </c>
    </row>
    <row r="71" spans="1:6" x14ac:dyDescent="0.3">
      <c r="E71" s="6" t="s">
        <v>145</v>
      </c>
      <c r="F71" s="7">
        <f>SUM(F69:F70)</f>
        <v>33929.615999999987</v>
      </c>
    </row>
    <row r="72" spans="1:6" x14ac:dyDescent="0.3">
      <c r="B72" s="1"/>
    </row>
    <row r="73" spans="1:6" x14ac:dyDescent="0.3">
      <c r="B73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Eugeniusz Chimoroda</dc:creator>
  <cp:lastModifiedBy>Eugeniusz Chimoroda</cp:lastModifiedBy>
  <dcterms:created xsi:type="dcterms:W3CDTF">2022-06-09T14:04:58Z</dcterms:created>
  <dcterms:modified xsi:type="dcterms:W3CDTF">2022-06-10T06:31:03Z</dcterms:modified>
</cp:coreProperties>
</file>